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tenia101-my.sharepoint.com/personal/julienpeyrounaud_artenia101_onmicrosoft_com/Documents/Documents/02 - AFFAIRES ARTENIA/138.07.25 - Réhabilitation du pavillon du siège de l’UGECAM/03 - DCE/03 - Dossier ARTENIA/DPGF/"/>
    </mc:Choice>
  </mc:AlternateContent>
  <xr:revisionPtr revIDLastSave="0" documentId="11_35188A9298367C4B909C46F83454E261DC145039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7 PEINTURE" sheetId="1" r:id="rId1"/>
  </sheets>
  <definedNames>
    <definedName name="_xlnm.Print_Titles" localSheetId="0">'Lot N°07 PEINTURE'!$1:$2</definedName>
    <definedName name="_xlnm.Print_Area" localSheetId="0">'Lot N°07 PEINTURE'!$A$1:$F$45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8" i="1"/>
  <c r="F10" i="1"/>
  <c r="F13" i="1"/>
  <c r="F17" i="1"/>
  <c r="F19" i="1"/>
  <c r="F22" i="1"/>
  <c r="F25" i="1"/>
  <c r="F27" i="1"/>
  <c r="F30" i="1"/>
  <c r="F33" i="1"/>
  <c r="F35" i="1"/>
  <c r="F37" i="1"/>
  <c r="F39" i="1"/>
  <c r="F42" i="1"/>
  <c r="F43" i="1"/>
  <c r="F44" i="1" s="1"/>
  <c r="B43" i="1"/>
</calcChain>
</file>

<file path=xl/sharedStrings.xml><?xml version="1.0" encoding="utf-8"?>
<sst xmlns="http://schemas.openxmlformats.org/spreadsheetml/2006/main" count="139" uniqueCount="139">
  <si>
    <t>U</t>
  </si>
  <si>
    <t>Quantité</t>
  </si>
  <si>
    <t>Prix en €</t>
  </si>
  <si>
    <t>Total en €</t>
  </si>
  <si>
    <t>Pour présenter son offre, l'entrepreneur devra impérativement suivre la décomposition de la DPGF comme définie ci-après sans aucun ajout ni retrait de ligne. Toutefois un emplacement est réservé à l'entrepreneur en fin de DPGF pour tous détails ou remarques particulières qu'il souhaiterait formuler.</t>
  </si>
  <si>
    <t>ART</t>
  </si>
  <si>
    <t>PRD-C531</t>
  </si>
  <si>
    <t>07.1</t>
  </si>
  <si>
    <t>DESCRIPTION DES OUVRAGES</t>
  </si>
  <si>
    <t>CH3</t>
  </si>
  <si>
    <t>07.1.1</t>
  </si>
  <si>
    <t>TRAVAUX PREPARATOIRES</t>
  </si>
  <si>
    <t>CH4</t>
  </si>
  <si>
    <t>07.1.1.1</t>
  </si>
  <si>
    <t>Dépose d'anciens revêtements muraux</t>
  </si>
  <si>
    <t>CH5</t>
  </si>
  <si>
    <t xml:space="preserve">07.1.1.1 1 </t>
  </si>
  <si>
    <t>Compris évacuation</t>
  </si>
  <si>
    <t>m2</t>
  </si>
  <si>
    <t>ART</t>
  </si>
  <si>
    <t>PRD-B053</t>
  </si>
  <si>
    <t>07.1.1.2</t>
  </si>
  <si>
    <t>Préparation des supports</t>
  </si>
  <si>
    <t>CH5</t>
  </si>
  <si>
    <t xml:space="preserve">07.1.1.2 1 </t>
  </si>
  <si>
    <t>A prendre en compte dans les prix unitaires conformément au DTU</t>
  </si>
  <si>
    <t>PM</t>
  </si>
  <si>
    <t>ART</t>
  </si>
  <si>
    <t>PRD-B055</t>
  </si>
  <si>
    <t>07.1.2</t>
  </si>
  <si>
    <t>FINITION DES MURS</t>
  </si>
  <si>
    <t>CH4</t>
  </si>
  <si>
    <t>07.1.2.1</t>
  </si>
  <si>
    <t>Peinture satinée</t>
  </si>
  <si>
    <t>CH5</t>
  </si>
  <si>
    <t xml:space="preserve">07.1.2.1 1 </t>
  </si>
  <si>
    <t>Compris travaux préparatoires</t>
  </si>
  <si>
    <t>m2</t>
  </si>
  <si>
    <t>ART</t>
  </si>
  <si>
    <t>PRD-B079</t>
  </si>
  <si>
    <t>07.1.3</t>
  </si>
  <si>
    <t>FINITION DES OUVRAGES BOIS</t>
  </si>
  <si>
    <t>CH4</t>
  </si>
  <si>
    <t>07.1.3.1</t>
  </si>
  <si>
    <t>Intérieurs</t>
  </si>
  <si>
    <t>CH5</t>
  </si>
  <si>
    <t>07.1.3.1.1</t>
  </si>
  <si>
    <t>Peinture satinée</t>
  </si>
  <si>
    <t>CH6</t>
  </si>
  <si>
    <t xml:space="preserve">07.1.3.1.1 1 </t>
  </si>
  <si>
    <t>Compris travaux préparatoires</t>
  </si>
  <si>
    <t>m2</t>
  </si>
  <si>
    <t>ART</t>
  </si>
  <si>
    <t>PRD-B122</t>
  </si>
  <si>
    <t>07.1.3.1.2</t>
  </si>
  <si>
    <t>Vernis</t>
  </si>
  <si>
    <t>CH6</t>
  </si>
  <si>
    <t xml:space="preserve">07.1.3.1.2 1 </t>
  </si>
  <si>
    <t>Compris travaux préparatoires</t>
  </si>
  <si>
    <t>ml</t>
  </si>
  <si>
    <t>ART</t>
  </si>
  <si>
    <t>PRD-B124</t>
  </si>
  <si>
    <t>07.1.3.2</t>
  </si>
  <si>
    <t>Extérieurs</t>
  </si>
  <si>
    <t>CH5</t>
  </si>
  <si>
    <t>07.1.3.2.1</t>
  </si>
  <si>
    <t>Peinture satinée</t>
  </si>
  <si>
    <t>CH6</t>
  </si>
  <si>
    <t xml:space="preserve">07.1.3.2.1 1 </t>
  </si>
  <si>
    <t>Compris travaux préparatoires</t>
  </si>
  <si>
    <t>Ens</t>
  </si>
  <si>
    <t>ART</t>
  </si>
  <si>
    <t>PRD-C517</t>
  </si>
  <si>
    <t>07.1.4</t>
  </si>
  <si>
    <t>FINITION DES OUVRAGES METALLIQUES</t>
  </si>
  <si>
    <t>CH4</t>
  </si>
  <si>
    <t>07.1.4.1</t>
  </si>
  <si>
    <t>Intérieurs</t>
  </si>
  <si>
    <t>CH5</t>
  </si>
  <si>
    <t xml:space="preserve">07.1.4.1 1 </t>
  </si>
  <si>
    <t>Compris travaux préparatoires</t>
  </si>
  <si>
    <t>Ens</t>
  </si>
  <si>
    <t>ART</t>
  </si>
  <si>
    <t>PRD-B131</t>
  </si>
  <si>
    <t>07.1.5</t>
  </si>
  <si>
    <t>FINITION DES OUVRAGES PVC</t>
  </si>
  <si>
    <t>CH4</t>
  </si>
  <si>
    <t xml:space="preserve">07.1.5 1 </t>
  </si>
  <si>
    <t>Compris travaux préparatoires</t>
  </si>
  <si>
    <t>Ens</t>
  </si>
  <si>
    <t>ART</t>
  </si>
  <si>
    <t>PRD-B134</t>
  </si>
  <si>
    <t>07.1.6</t>
  </si>
  <si>
    <t>NETTOYAGE</t>
  </si>
  <si>
    <t>CH4</t>
  </si>
  <si>
    <t>07.1.6.1</t>
  </si>
  <si>
    <t>Nettoyage OPR et avant réception</t>
  </si>
  <si>
    <t>CH5</t>
  </si>
  <si>
    <t xml:space="preserve">07.1.6.1 1 </t>
  </si>
  <si>
    <t>2 Passages</t>
  </si>
  <si>
    <t>For</t>
  </si>
  <si>
    <t>ART</t>
  </si>
  <si>
    <t>PRD-B137</t>
  </si>
  <si>
    <t>07.1.7</t>
  </si>
  <si>
    <t>DIVERS</t>
  </si>
  <si>
    <t>CH4</t>
  </si>
  <si>
    <t>07.1.7.1</t>
  </si>
  <si>
    <t>Préchauffage des locaux</t>
  </si>
  <si>
    <t>CH5</t>
  </si>
  <si>
    <t xml:space="preserve">07.1.7.1 1 </t>
  </si>
  <si>
    <t>A intégrer dans les prix unitaires</t>
  </si>
  <si>
    <t>PM</t>
  </si>
  <si>
    <t>ART</t>
  </si>
  <si>
    <t>PRD-B138</t>
  </si>
  <si>
    <t>07.1.7.2</t>
  </si>
  <si>
    <t>Dossier des Ouvrages Exécutés</t>
  </si>
  <si>
    <t>CH5</t>
  </si>
  <si>
    <t xml:space="preserve">07.1.7.2 1 </t>
  </si>
  <si>
    <t>D.O.E.</t>
  </si>
  <si>
    <t>PM</t>
  </si>
  <si>
    <t>ART</t>
  </si>
  <si>
    <t>PRD-B139</t>
  </si>
  <si>
    <t>07.1.7.3</t>
  </si>
  <si>
    <t>Echafaudage/Protection/Santé/Nettoyage</t>
  </si>
  <si>
    <t>CH5</t>
  </si>
  <si>
    <t xml:space="preserve">07.1.7.3 1 </t>
  </si>
  <si>
    <t>Selon réglementation en cours</t>
  </si>
  <si>
    <t>PM</t>
  </si>
  <si>
    <t>ART</t>
  </si>
  <si>
    <t>PRD-B140</t>
  </si>
  <si>
    <t>EMPLACEMENT RESERVE A L'ENTREPRISE POUR TOUS DETAILS OU REMARQUES EVENTUELS</t>
  </si>
  <si>
    <t>CH3</t>
  </si>
  <si>
    <t>ART</t>
  </si>
  <si>
    <t>PRD-A464</t>
  </si>
  <si>
    <t>Montant HT du Lot N°07 PEINTURE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</si>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</sst>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0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8"/>
      <color rgb="FF000000"/>
      <name val="Bebas Neue"/>
      <family val="1"/>
    </font>
    <font>
      <sz val="11"/>
      <color rgb="FF000000"/>
      <name val="Arial"/>
      <family val="1"/>
    </font>
    <font>
      <b/>
      <sz val="14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2"/>
      <color rgb="FF000000"/>
      <name val="arial"/>
      <family val="1"/>
    </font>
    <font>
      <b/>
      <sz val="10"/>
      <color rgb="FF000000"/>
      <name val="Times New Roman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F0C200"/>
        <bgColor indexed="64"/>
      </patternFill>
    </fill>
    <fill>
      <patternFill patternType="solid">
        <fgColor rgb="FFFFFFFF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 indent="7"/>
    </xf>
    <xf numFmtId="0" fontId="10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0">
    <xf numFmtId="0" fontId="0" fillId="0" borderId="0" xfId="0"/>
    <xf numFmtId="0" fontId="0" fillId="0" borderId="19" xfId="0" applyBorder="1" applyAlignment="1">
      <alignment horizontal="left" vertical="top" wrapText="1"/>
    </xf>
    <xf numFmtId="0" fontId="0" fillId="0" borderId="17" xfId="0" applyBorder="1" applyAlignment="1">
      <alignment horizontal="center"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horizontal="center" vertical="top" wrapText="1"/>
    </xf>
    <xf numFmtId="0" fontId="0" fillId="0" borderId="7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" fillId="0" borderId="5" xfId="1" applyBorder="1">
      <alignment horizontal="left" vertical="top" wrapText="1"/>
    </xf>
    <xf numFmtId="0" fontId="1" fillId="0" borderId="12" xfId="26" applyBorder="1">
      <alignment horizontal="left" vertical="top" wrapText="1" indent="7"/>
    </xf>
    <xf numFmtId="0" fontId="0" fillId="0" borderId="6" xfId="0" applyBorder="1" applyAlignment="1" applyProtection="1">
      <alignment horizontal="left" vertical="top"/>
      <protection locked="0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center" vertical="top" wrapText="1"/>
      <protection locked="0"/>
    </xf>
    <xf numFmtId="49" fontId="0" fillId="0" borderId="0" xfId="0" applyNumberFormat="1" applyAlignment="1">
      <alignment horizontal="left" vertical="top" wrapText="1"/>
    </xf>
    <xf numFmtId="0" fontId="1" fillId="2" borderId="10" xfId="1" applyFill="1" applyBorder="1">
      <alignment horizontal="left" vertical="top" wrapText="1"/>
    </xf>
    <xf numFmtId="0" fontId="4" fillId="2" borderId="11" xfId="10" applyBorder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1" fillId="3" borderId="7" xfId="1" applyFill="1" applyBorder="1">
      <alignment horizontal="left" vertical="top" wrapText="1"/>
    </xf>
    <xf numFmtId="0" fontId="6" fillId="0" borderId="9" xfId="14" applyFill="1" applyBorder="1">
      <alignment horizontal="left" vertical="top" wrapText="1"/>
    </xf>
    <xf numFmtId="0" fontId="1" fillId="3" borderId="14" xfId="1" applyFill="1" applyBorder="1">
      <alignment horizontal="left" vertical="top" wrapText="1"/>
    </xf>
    <xf numFmtId="0" fontId="9" fillId="0" borderId="13" xfId="18" applyFill="1" applyBorder="1">
      <alignment horizontal="left" vertical="top" wrapText="1"/>
    </xf>
    <xf numFmtId="0" fontId="1" fillId="0" borderId="14" xfId="1" applyFill="1" applyBorder="1">
      <alignment horizontal="left" vertical="top" wrapText="1"/>
    </xf>
    <xf numFmtId="0" fontId="1" fillId="0" borderId="13" xfId="26" applyFill="1" applyBorder="1">
      <alignment horizontal="left" vertical="top" wrapText="1" indent="7"/>
    </xf>
    <xf numFmtId="0" fontId="6" fillId="0" borderId="13" xfId="14" applyFill="1" applyBorder="1">
      <alignment horizontal="left" vertical="top" wrapText="1"/>
    </xf>
    <xf numFmtId="0" fontId="1" fillId="0" borderId="13" xfId="22" applyFill="1" applyBorder="1">
      <alignment horizontal="left" vertical="top" wrapText="1"/>
    </xf>
    <xf numFmtId="0" fontId="1" fillId="0" borderId="7" xfId="1" applyFill="1" applyBorder="1">
      <alignment horizontal="left" vertical="top" wrapText="1"/>
    </xf>
    <xf numFmtId="0" fontId="18" fillId="0" borderId="5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164" fontId="17" fillId="0" borderId="0" xfId="0" applyNumberFormat="1" applyFont="1" applyFill="1" applyAlignment="1">
      <alignment horizontal="center" vertical="top" wrapText="1"/>
    </xf>
    <xf numFmtId="165" fontId="19" fillId="3" borderId="0" xfId="0" applyNumberFormat="1" applyFont="1" applyFill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31617</xdr:rowOff>
    </xdr:from>
    <xdr:to>
      <xdr:col>6</xdr:col>
      <xdr:colOff>36000</xdr:colOff>
      <xdr:row>0</xdr:row>
      <xdr:rowOff>173896</xdr:rowOff>
    </xdr:to>
    <xdr:sp macro="" textlink="">
      <xdr:nvSpPr>
        <xdr:cNvPr id="3" name="Forme1"/>
        <xdr:cNvSpPr/>
      </xdr:nvSpPr>
      <xdr:spPr>
        <a:xfrm>
          <a:off x="142278" y="31617"/>
          <a:ext cx="6260243" cy="142278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Lot N°07 PEINTURE</a:t>
          </a:r>
        </a:p>
        <a:p>
          <a:pPr algn="r"/>
          <a:endParaRPr sz="1000" b="1">
            <a:solidFill>
              <a:srgbClr val="000000"/>
            </a:solidFill>
            <a:latin typeface="MS Shell Dlg"/>
          </a:endParaRPr>
        </a:p>
        <a:p>
          <a:pPr algn="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4" name="Forme2"/>
        <xdr:cNvSpPr/>
      </xdr:nvSpPr>
      <xdr:spPr>
        <a:xfrm>
          <a:off x="142278" y="205513"/>
          <a:ext cx="6260243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Réhabilitation du pavillon du siège de l'UGECAM ALPC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5" name="Forme3"/>
        <xdr:cNvCxnSpPr/>
      </xdr:nvCxnSpPr>
      <xdr:spPr>
        <a:xfrm>
          <a:off x="142278" y="411026"/>
          <a:ext cx="6260243" cy="0"/>
        </a:xfrm>
        <a:prstGeom prst="line">
          <a:avLst/>
        </a:prstGeom>
        <a:ln w="12700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46"/>
  <sheetViews>
    <sheetView showGridLines="0" tabSelected="1" workbookViewId="0">
      <pane xSplit="2" ySplit="2" topLeftCell="C8" activePane="bottomRight" state="frozen"/>
      <selection pane="topRight" activeCell="C1" sqref="C1"/>
      <selection pane="bottomLeft" activeCell="A3" sqref="A3"/>
      <selection pane="bottomRight" activeCell="K6" sqref="K6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7"/>
      <c r="B1" s="38"/>
      <c r="C1" s="38"/>
      <c r="D1" s="38"/>
      <c r="E1" s="38"/>
      <c r="F1" s="39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7"/>
      <c r="E3" s="7"/>
      <c r="F3" s="8"/>
    </row>
    <row r="4" spans="1:702" ht="102" x14ac:dyDescent="0.25">
      <c r="A4" s="9"/>
      <c r="B4" s="10" t="s">
        <v>4</v>
      </c>
      <c r="C4" s="11"/>
      <c r="D4" s="12"/>
      <c r="E4" s="13"/>
      <c r="F4" s="14">
        <f>ROUND(D4*E4,2)</f>
        <v>0</v>
      </c>
      <c r="ZY4" t="s">
        <v>5</v>
      </c>
      <c r="ZZ4" s="15" t="s">
        <v>6</v>
      </c>
    </row>
    <row r="5" spans="1:702" ht="24" x14ac:dyDescent="0.25">
      <c r="A5" s="16" t="s">
        <v>7</v>
      </c>
      <c r="B5" s="17" t="s">
        <v>8</v>
      </c>
      <c r="C5" s="18"/>
      <c r="D5" s="18"/>
      <c r="E5" s="18"/>
      <c r="F5" s="19"/>
      <c r="ZY5" t="s">
        <v>9</v>
      </c>
      <c r="ZZ5" s="15"/>
    </row>
    <row r="6" spans="1:702" ht="18" x14ac:dyDescent="0.25">
      <c r="A6" s="20" t="s">
        <v>10</v>
      </c>
      <c r="B6" s="21" t="s">
        <v>11</v>
      </c>
      <c r="C6" s="18"/>
      <c r="D6" s="18"/>
      <c r="E6" s="18"/>
      <c r="F6" s="19"/>
      <c r="ZY6" t="s">
        <v>12</v>
      </c>
      <c r="ZZ6" s="15"/>
    </row>
    <row r="7" spans="1:702" ht="15.75" x14ac:dyDescent="0.25">
      <c r="A7" s="22" t="s">
        <v>13</v>
      </c>
      <c r="B7" s="23" t="s">
        <v>14</v>
      </c>
      <c r="C7" s="18"/>
      <c r="D7" s="18"/>
      <c r="E7" s="18"/>
      <c r="F7" s="19"/>
      <c r="ZY7" t="s">
        <v>15</v>
      </c>
      <c r="ZZ7" s="15"/>
    </row>
    <row r="8" spans="1:702" x14ac:dyDescent="0.25">
      <c r="A8" s="24" t="s">
        <v>16</v>
      </c>
      <c r="B8" s="25" t="s">
        <v>17</v>
      </c>
      <c r="C8" s="11" t="s">
        <v>18</v>
      </c>
      <c r="D8" s="13"/>
      <c r="E8" s="13"/>
      <c r="F8" s="14">
        <f>ROUND(D8*E8,2)</f>
        <v>0</v>
      </c>
      <c r="ZY8" t="s">
        <v>19</v>
      </c>
      <c r="ZZ8" s="15" t="s">
        <v>20</v>
      </c>
    </row>
    <row r="9" spans="1:702" ht="15.75" x14ac:dyDescent="0.25">
      <c r="A9" s="22" t="s">
        <v>21</v>
      </c>
      <c r="B9" s="23" t="s">
        <v>22</v>
      </c>
      <c r="C9" s="18"/>
      <c r="D9" s="18"/>
      <c r="E9" s="18"/>
      <c r="F9" s="19"/>
      <c r="ZY9" t="s">
        <v>23</v>
      </c>
      <c r="ZZ9" s="15"/>
    </row>
    <row r="10" spans="1:702" ht="25.5" x14ac:dyDescent="0.25">
      <c r="A10" s="24" t="s">
        <v>24</v>
      </c>
      <c r="B10" s="25" t="s">
        <v>25</v>
      </c>
      <c r="C10" s="11" t="s">
        <v>26</v>
      </c>
      <c r="D10" s="12"/>
      <c r="E10" s="13"/>
      <c r="F10" s="14">
        <f>ROUND(D10*E10,2)</f>
        <v>0</v>
      </c>
      <c r="ZY10" t="s">
        <v>27</v>
      </c>
      <c r="ZZ10" s="15" t="s">
        <v>28</v>
      </c>
    </row>
    <row r="11" spans="1:702" ht="18" x14ac:dyDescent="0.25">
      <c r="A11" s="22" t="s">
        <v>29</v>
      </c>
      <c r="B11" s="26" t="s">
        <v>30</v>
      </c>
      <c r="C11" s="18"/>
      <c r="D11" s="18"/>
      <c r="E11" s="18"/>
      <c r="F11" s="19"/>
      <c r="ZY11" t="s">
        <v>31</v>
      </c>
      <c r="ZZ11" s="15"/>
    </row>
    <row r="12" spans="1:702" ht="15.75" x14ac:dyDescent="0.25">
      <c r="A12" s="22" t="s">
        <v>32</v>
      </c>
      <c r="B12" s="23" t="s">
        <v>33</v>
      </c>
      <c r="C12" s="18"/>
      <c r="D12" s="18"/>
      <c r="E12" s="18"/>
      <c r="F12" s="19"/>
      <c r="ZY12" t="s">
        <v>34</v>
      </c>
      <c r="ZZ12" s="15"/>
    </row>
    <row r="13" spans="1:702" x14ac:dyDescent="0.25">
      <c r="A13" s="24" t="s">
        <v>35</v>
      </c>
      <c r="B13" s="25" t="s">
        <v>36</v>
      </c>
      <c r="C13" s="11" t="s">
        <v>37</v>
      </c>
      <c r="D13" s="13"/>
      <c r="E13" s="13"/>
      <c r="F13" s="14">
        <f>ROUND(D13*E13,2)</f>
        <v>0</v>
      </c>
      <c r="ZY13" t="s">
        <v>38</v>
      </c>
      <c r="ZZ13" s="15" t="s">
        <v>39</v>
      </c>
    </row>
    <row r="14" spans="1:702" ht="18" x14ac:dyDescent="0.25">
      <c r="A14" s="22" t="s">
        <v>40</v>
      </c>
      <c r="B14" s="26" t="s">
        <v>41</v>
      </c>
      <c r="C14" s="18"/>
      <c r="D14" s="18"/>
      <c r="E14" s="18"/>
      <c r="F14" s="19"/>
      <c r="ZY14" t="s">
        <v>42</v>
      </c>
      <c r="ZZ14" s="15"/>
    </row>
    <row r="15" spans="1:702" ht="15.75" x14ac:dyDescent="0.25">
      <c r="A15" s="22" t="s">
        <v>43</v>
      </c>
      <c r="B15" s="23" t="s">
        <v>44</v>
      </c>
      <c r="C15" s="18"/>
      <c r="D15" s="18"/>
      <c r="E15" s="18"/>
      <c r="F15" s="19"/>
      <c r="ZY15" t="s">
        <v>45</v>
      </c>
      <c r="ZZ15" s="15"/>
    </row>
    <row r="16" spans="1:702" x14ac:dyDescent="0.25">
      <c r="A16" s="22" t="s">
        <v>46</v>
      </c>
      <c r="B16" s="27" t="s">
        <v>47</v>
      </c>
      <c r="C16" s="18"/>
      <c r="D16" s="18"/>
      <c r="E16" s="18"/>
      <c r="F16" s="19"/>
      <c r="ZY16" t="s">
        <v>48</v>
      </c>
      <c r="ZZ16" s="15"/>
    </row>
    <row r="17" spans="1:702" ht="25.5" x14ac:dyDescent="0.25">
      <c r="A17" s="24" t="s">
        <v>49</v>
      </c>
      <c r="B17" s="25" t="s">
        <v>50</v>
      </c>
      <c r="C17" s="11" t="s">
        <v>51</v>
      </c>
      <c r="D17" s="13"/>
      <c r="E17" s="13"/>
      <c r="F17" s="14">
        <f>ROUND(D17*E17,2)</f>
        <v>0</v>
      </c>
      <c r="ZY17" t="s">
        <v>52</v>
      </c>
      <c r="ZZ17" s="15" t="s">
        <v>53</v>
      </c>
    </row>
    <row r="18" spans="1:702" x14ac:dyDescent="0.25">
      <c r="A18" s="22" t="s">
        <v>54</v>
      </c>
      <c r="B18" s="27" t="s">
        <v>55</v>
      </c>
      <c r="C18" s="18"/>
      <c r="D18" s="18"/>
      <c r="E18" s="18"/>
      <c r="F18" s="19"/>
      <c r="ZY18" t="s">
        <v>56</v>
      </c>
      <c r="ZZ18" s="15"/>
    </row>
    <row r="19" spans="1:702" ht="25.5" x14ac:dyDescent="0.25">
      <c r="A19" s="24" t="s">
        <v>57</v>
      </c>
      <c r="B19" s="25" t="s">
        <v>58</v>
      </c>
      <c r="C19" s="11" t="s">
        <v>59</v>
      </c>
      <c r="D19" s="13"/>
      <c r="E19" s="13"/>
      <c r="F19" s="14">
        <f>ROUND(D19*E19,2)</f>
        <v>0</v>
      </c>
      <c r="ZY19" t="s">
        <v>60</v>
      </c>
      <c r="ZZ19" s="15" t="s">
        <v>61</v>
      </c>
    </row>
    <row r="20" spans="1:702" ht="15.75" x14ac:dyDescent="0.25">
      <c r="A20" s="22" t="s">
        <v>62</v>
      </c>
      <c r="B20" s="23" t="s">
        <v>63</v>
      </c>
      <c r="C20" s="18"/>
      <c r="D20" s="18"/>
      <c r="E20" s="18"/>
      <c r="F20" s="19"/>
      <c r="ZY20" t="s">
        <v>64</v>
      </c>
      <c r="ZZ20" s="15"/>
    </row>
    <row r="21" spans="1:702" x14ac:dyDescent="0.25">
      <c r="A21" s="22" t="s">
        <v>65</v>
      </c>
      <c r="B21" s="27" t="s">
        <v>66</v>
      </c>
      <c r="C21" s="18"/>
      <c r="D21" s="18"/>
      <c r="E21" s="18"/>
      <c r="F21" s="19"/>
      <c r="ZY21" t="s">
        <v>67</v>
      </c>
      <c r="ZZ21" s="15"/>
    </row>
    <row r="22" spans="1:702" ht="25.5" x14ac:dyDescent="0.25">
      <c r="A22" s="24" t="s">
        <v>68</v>
      </c>
      <c r="B22" s="25" t="s">
        <v>69</v>
      </c>
      <c r="C22" s="11" t="s">
        <v>70</v>
      </c>
      <c r="D22" s="12"/>
      <c r="E22" s="13"/>
      <c r="F22" s="14">
        <f>ROUND(D22*E22,2)</f>
        <v>0</v>
      </c>
      <c r="ZY22" t="s">
        <v>71</v>
      </c>
      <c r="ZZ22" s="15" t="s">
        <v>72</v>
      </c>
    </row>
    <row r="23" spans="1:702" ht="36" x14ac:dyDescent="0.25">
      <c r="A23" s="22" t="s">
        <v>73</v>
      </c>
      <c r="B23" s="26" t="s">
        <v>74</v>
      </c>
      <c r="C23" s="18"/>
      <c r="D23" s="18"/>
      <c r="E23" s="18"/>
      <c r="F23" s="19"/>
      <c r="ZY23" t="s">
        <v>75</v>
      </c>
      <c r="ZZ23" s="15"/>
    </row>
    <row r="24" spans="1:702" ht="15.75" x14ac:dyDescent="0.25">
      <c r="A24" s="22" t="s">
        <v>76</v>
      </c>
      <c r="B24" s="23" t="s">
        <v>77</v>
      </c>
      <c r="C24" s="18"/>
      <c r="D24" s="18"/>
      <c r="E24" s="18"/>
      <c r="F24" s="19"/>
      <c r="ZY24" t="s">
        <v>78</v>
      </c>
      <c r="ZZ24" s="15"/>
    </row>
    <row r="25" spans="1:702" x14ac:dyDescent="0.25">
      <c r="A25" s="24" t="s">
        <v>79</v>
      </c>
      <c r="B25" s="25" t="s">
        <v>80</v>
      </c>
      <c r="C25" s="11" t="s">
        <v>81</v>
      </c>
      <c r="D25" s="12"/>
      <c r="E25" s="13"/>
      <c r="F25" s="14">
        <f>ROUND(D25*E25,2)</f>
        <v>0</v>
      </c>
      <c r="ZY25" t="s">
        <v>82</v>
      </c>
      <c r="ZZ25" s="15" t="s">
        <v>83</v>
      </c>
    </row>
    <row r="26" spans="1:702" ht="18" x14ac:dyDescent="0.25">
      <c r="A26" s="22" t="s">
        <v>84</v>
      </c>
      <c r="B26" s="26" t="s">
        <v>85</v>
      </c>
      <c r="C26" s="18"/>
      <c r="D26" s="18"/>
      <c r="E26" s="18"/>
      <c r="F26" s="19"/>
      <c r="ZY26" t="s">
        <v>86</v>
      </c>
      <c r="ZZ26" s="15"/>
    </row>
    <row r="27" spans="1:702" x14ac:dyDescent="0.25">
      <c r="A27" s="24" t="s">
        <v>87</v>
      </c>
      <c r="B27" s="25" t="s">
        <v>88</v>
      </c>
      <c r="C27" s="11" t="s">
        <v>89</v>
      </c>
      <c r="D27" s="12"/>
      <c r="E27" s="13"/>
      <c r="F27" s="14">
        <f>ROUND(D27*E27,2)</f>
        <v>0</v>
      </c>
      <c r="ZY27" t="s">
        <v>90</v>
      </c>
      <c r="ZZ27" s="15" t="s">
        <v>91</v>
      </c>
    </row>
    <row r="28" spans="1:702" ht="18" x14ac:dyDescent="0.25">
      <c r="A28" s="22" t="s">
        <v>92</v>
      </c>
      <c r="B28" s="26" t="s">
        <v>93</v>
      </c>
      <c r="C28" s="18"/>
      <c r="D28" s="18"/>
      <c r="E28" s="18"/>
      <c r="F28" s="19"/>
      <c r="ZY28" t="s">
        <v>94</v>
      </c>
      <c r="ZZ28" s="15"/>
    </row>
    <row r="29" spans="1:702" ht="15.75" x14ac:dyDescent="0.25">
      <c r="A29" s="22" t="s">
        <v>95</v>
      </c>
      <c r="B29" s="23" t="s">
        <v>96</v>
      </c>
      <c r="C29" s="18"/>
      <c r="D29" s="18"/>
      <c r="E29" s="18"/>
      <c r="F29" s="19"/>
      <c r="ZY29" t="s">
        <v>97</v>
      </c>
      <c r="ZZ29" s="15"/>
    </row>
    <row r="30" spans="1:702" x14ac:dyDescent="0.25">
      <c r="A30" s="24" t="s">
        <v>98</v>
      </c>
      <c r="B30" s="25" t="s">
        <v>99</v>
      </c>
      <c r="C30" s="11" t="s">
        <v>100</v>
      </c>
      <c r="D30" s="12"/>
      <c r="E30" s="13"/>
      <c r="F30" s="14">
        <f>ROUND(D30*E30,2)</f>
        <v>0</v>
      </c>
      <c r="ZY30" t="s">
        <v>101</v>
      </c>
      <c r="ZZ30" s="15" t="s">
        <v>102</v>
      </c>
    </row>
    <row r="31" spans="1:702" ht="18" x14ac:dyDescent="0.25">
      <c r="A31" s="22" t="s">
        <v>103</v>
      </c>
      <c r="B31" s="26" t="s">
        <v>104</v>
      </c>
      <c r="C31" s="18"/>
      <c r="D31" s="18"/>
      <c r="E31" s="18"/>
      <c r="F31" s="19"/>
      <c r="ZY31" t="s">
        <v>105</v>
      </c>
      <c r="ZZ31" s="15"/>
    </row>
    <row r="32" spans="1:702" ht="15.75" x14ac:dyDescent="0.25">
      <c r="A32" s="22" t="s">
        <v>106</v>
      </c>
      <c r="B32" s="23" t="s">
        <v>107</v>
      </c>
      <c r="C32" s="18"/>
      <c r="D32" s="18"/>
      <c r="E32" s="18"/>
      <c r="F32" s="19"/>
      <c r="ZY32" t="s">
        <v>108</v>
      </c>
      <c r="ZZ32" s="15"/>
    </row>
    <row r="33" spans="1:702" x14ac:dyDescent="0.25">
      <c r="A33" s="24" t="s">
        <v>109</v>
      </c>
      <c r="B33" s="25" t="s">
        <v>110</v>
      </c>
      <c r="C33" s="11" t="s">
        <v>111</v>
      </c>
      <c r="D33" s="12"/>
      <c r="E33" s="13"/>
      <c r="F33" s="14">
        <f>ROUND(D33*E33,2)</f>
        <v>0</v>
      </c>
      <c r="ZY33" t="s">
        <v>112</v>
      </c>
      <c r="ZZ33" s="15" t="s">
        <v>113</v>
      </c>
    </row>
    <row r="34" spans="1:702" ht="15.75" x14ac:dyDescent="0.25">
      <c r="A34" s="22" t="s">
        <v>114</v>
      </c>
      <c r="B34" s="23" t="s">
        <v>115</v>
      </c>
      <c r="C34" s="18"/>
      <c r="D34" s="18"/>
      <c r="E34" s="18"/>
      <c r="F34" s="19"/>
      <c r="ZY34" t="s">
        <v>116</v>
      </c>
      <c r="ZZ34" s="15"/>
    </row>
    <row r="35" spans="1:702" x14ac:dyDescent="0.25">
      <c r="A35" s="24" t="s">
        <v>117</v>
      </c>
      <c r="B35" s="25" t="s">
        <v>118</v>
      </c>
      <c r="C35" s="11" t="s">
        <v>119</v>
      </c>
      <c r="D35" s="12"/>
      <c r="E35" s="13"/>
      <c r="F35" s="14">
        <f>ROUND(D35*E35,2)</f>
        <v>0</v>
      </c>
      <c r="ZY35" t="s">
        <v>120</v>
      </c>
      <c r="ZZ35" s="15" t="s">
        <v>121</v>
      </c>
    </row>
    <row r="36" spans="1:702" ht="31.5" x14ac:dyDescent="0.25">
      <c r="A36" s="22" t="s">
        <v>122</v>
      </c>
      <c r="B36" s="23" t="s">
        <v>123</v>
      </c>
      <c r="C36" s="18"/>
      <c r="D36" s="18"/>
      <c r="E36" s="18"/>
      <c r="F36" s="19"/>
      <c r="ZY36" t="s">
        <v>124</v>
      </c>
      <c r="ZZ36" s="15"/>
    </row>
    <row r="37" spans="1:702" x14ac:dyDescent="0.25">
      <c r="A37" s="9" t="s">
        <v>125</v>
      </c>
      <c r="B37" s="10" t="s">
        <v>126</v>
      </c>
      <c r="C37" s="11" t="s">
        <v>127</v>
      </c>
      <c r="D37" s="12"/>
      <c r="E37" s="13"/>
      <c r="F37" s="14">
        <f>ROUND(D37*E37,2)</f>
        <v>0</v>
      </c>
      <c r="ZY37" t="s">
        <v>128</v>
      </c>
      <c r="ZZ37" s="15" t="s">
        <v>129</v>
      </c>
    </row>
    <row r="38" spans="1:702" ht="72" x14ac:dyDescent="0.25">
      <c r="A38" s="16"/>
      <c r="B38" s="17" t="s">
        <v>130</v>
      </c>
      <c r="C38" s="18"/>
      <c r="D38" s="18"/>
      <c r="E38" s="18"/>
      <c r="F38" s="19"/>
      <c r="ZY38" t="s">
        <v>131</v>
      </c>
      <c r="ZZ38" s="15"/>
    </row>
    <row r="39" spans="1:702" x14ac:dyDescent="0.25">
      <c r="A39" s="28"/>
      <c r="B39" s="6"/>
      <c r="C39" s="11"/>
      <c r="D39" s="12"/>
      <c r="E39" s="13"/>
      <c r="F39" s="14">
        <f>ROUND(D39*E39,2)</f>
        <v>0</v>
      </c>
      <c r="ZY39" t="s">
        <v>132</v>
      </c>
      <c r="ZZ39" s="15" t="s">
        <v>133</v>
      </c>
    </row>
    <row r="40" spans="1:702" x14ac:dyDescent="0.25">
      <c r="A40" s="29"/>
      <c r="B40" s="30"/>
      <c r="C40" s="31"/>
      <c r="D40" s="31"/>
      <c r="E40" s="31"/>
      <c r="F40" s="32"/>
    </row>
    <row r="41" spans="1:702" x14ac:dyDescent="0.25">
      <c r="A41" s="33"/>
      <c r="B41" s="33"/>
      <c r="C41" s="33"/>
      <c r="D41" s="33"/>
      <c r="E41" s="33"/>
      <c r="F41" s="33"/>
    </row>
    <row r="42" spans="1:702" x14ac:dyDescent="0.25">
      <c r="B42" s="34" t="s">
        <v>134</v>
      </c>
      <c r="F42" s="35">
        <f>SUBTOTAL(109,F4:F40)</f>
        <v>0</v>
      </c>
      <c r="ZY42" t="s">
        <v>135</v>
      </c>
    </row>
    <row r="43" spans="1:702" x14ac:dyDescent="0.25">
      <c r="A43" s="36">
        <v>20</v>
      </c>
      <c r="B43" s="34" t="str">
        <f>CONCATENATE("Montant TVA (",A43,"%)")</f>
        <v>Montant TVA (20%)</v>
      </c>
      <c r="F43" s="35">
        <f>(F42*A43)/100</f>
        <v>0</v>
      </c>
      <c r="ZY43" t="s">
        <v>136</v>
      </c>
    </row>
    <row r="44" spans="1:702" x14ac:dyDescent="0.25">
      <c r="B44" s="34" t="s">
        <v>137</v>
      </c>
      <c r="F44" s="35">
        <f>F42+F43</f>
        <v>0</v>
      </c>
      <c r="ZY44" t="s">
        <v>138</v>
      </c>
    </row>
    <row r="45" spans="1:702" x14ac:dyDescent="0.25">
      <c r="F45" s="35"/>
    </row>
    <row r="46" spans="1:702" x14ac:dyDescent="0.25">
      <c r="F46" s="35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N°07 PEINTURE</vt:lpstr>
      <vt:lpstr>'Lot N°07 PEINTURE'!Impression_des_titres</vt:lpstr>
      <vt:lpstr>'Lot N°07 PEINTURE'!Zone_d_impression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Julien PEYROUNAUD</cp:lastModifiedBy>
  <dcterms:created xsi:type="dcterms:W3CDTF">2026-01-29T15:03:40Z</dcterms:created>
  <dcterms:modified xsi:type="dcterms:W3CDTF">2026-01-29T15:04:07Z</dcterms:modified>
</cp:coreProperties>
</file>